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<sst xmlns="http://schemas.openxmlformats.org/spreadsheetml/2006/main" count="53" uniqueCount="28">
  <si>
    <t>Приложение № 1</t>
  </si>
  <si>
    <t>Часы</t>
  </si>
  <si>
    <t>Напряжение</t>
  </si>
  <si>
    <t>35 КВ</t>
  </si>
  <si>
    <t>1сш</t>
  </si>
  <si>
    <t>2 сш</t>
  </si>
  <si>
    <t>6 КВ</t>
  </si>
  <si>
    <t>1 сш</t>
  </si>
  <si>
    <t>Потребитель  ОАО "Кинешемская горэлектросеть"</t>
  </si>
  <si>
    <t>Присоединение: трансформатор № 1</t>
  </si>
  <si>
    <t>Сторона 35 КВ</t>
  </si>
  <si>
    <t xml:space="preserve"> </t>
  </si>
  <si>
    <t>Полож-е</t>
  </si>
  <si>
    <t>ПБВ</t>
  </si>
  <si>
    <t>I, A</t>
  </si>
  <si>
    <t>Сторона 6 КВ</t>
  </si>
  <si>
    <t>Р, КВт</t>
  </si>
  <si>
    <t>Q, Квар</t>
  </si>
  <si>
    <t>Показ.</t>
  </si>
  <si>
    <t>сч-ка</t>
  </si>
  <si>
    <t>Расход</t>
  </si>
  <si>
    <t>КВт</t>
  </si>
  <si>
    <t>КВар</t>
  </si>
  <si>
    <t>ИТОГО</t>
  </si>
  <si>
    <t>Присоединение: трансформатор № 2</t>
  </si>
  <si>
    <t>Исполнитель Елистратов Николай Валентинович тел. 56759</t>
  </si>
  <si>
    <t xml:space="preserve">         И.О. генерального директора Кудрявцев В.В.     Подпись _____________________               МП</t>
  </si>
  <si>
    <t>Организация ОАО "Кинешемская ГЭС"        ПС Городская 35/6 КВ               Дата замера 15.12.2021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</si>
</sst>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33" borderId="2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14" xfId="0" applyNumberFormat="1" applyBorder="1" applyAlignment="1">
      <alignment horizontal="right"/>
    </xf>
    <xf numFmtId="0" fontId="0" fillId="0" borderId="14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72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/>
    </xf>
    <xf numFmtId="1" fontId="0" fillId="0" borderId="24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24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zoomScale="90" zoomScaleNormal="90" zoomScalePageLayoutView="0" workbookViewId="0" topLeftCell="A4">
      <selection activeCell="K21" sqref="K21:K22"/>
    </sheetView>
  </sheetViews>
  <sheetFormatPr defaultColWidth="9.00390625" defaultRowHeight="12.75"/>
  <cols>
    <col min="1" max="1" width="8.875" style="1" customWidth="1"/>
    <col min="2" max="19" width="9.125" style="1" customWidth="1"/>
    <col min="20" max="20" width="9.625" style="1" bestFit="1" customWidth="1"/>
    <col min="21" max="21" width="9.125" style="1" customWidth="1"/>
    <col min="22" max="22" width="10.375" style="1" bestFit="1" customWidth="1"/>
    <col min="23" max="16384" width="9.125" style="1" customWidth="1"/>
  </cols>
  <sheetData>
    <row r="1" ht="12.75">
      <c r="A1" s="1" t="s">
        <v>0</v>
      </c>
    </row>
    <row r="2" ht="12.75">
      <c r="A2" s="1" t="s">
        <v>27</v>
      </c>
    </row>
    <row r="4" spans="1:23" ht="12.75">
      <c r="A4" s="2" t="s">
        <v>1</v>
      </c>
      <c r="B4" s="3" t="s">
        <v>2</v>
      </c>
      <c r="C4" s="4"/>
      <c r="D4" s="4"/>
      <c r="E4" s="5"/>
      <c r="F4" s="6" t="s">
        <v>8</v>
      </c>
      <c r="G4" s="7"/>
      <c r="H4" s="7"/>
      <c r="I4" s="7"/>
      <c r="J4" s="7"/>
      <c r="K4" s="7"/>
      <c r="L4" s="7"/>
      <c r="M4" s="7"/>
      <c r="N4" s="8"/>
      <c r="O4" s="6" t="s">
        <v>8</v>
      </c>
      <c r="P4" s="7"/>
      <c r="Q4" s="7"/>
      <c r="R4" s="7"/>
      <c r="S4" s="7"/>
      <c r="T4" s="7"/>
      <c r="U4" s="7"/>
      <c r="V4" s="7"/>
      <c r="W4" s="8"/>
    </row>
    <row r="5" spans="1:23" ht="12.75">
      <c r="A5" s="9"/>
      <c r="B5" s="10"/>
      <c r="C5" s="11"/>
      <c r="D5" s="11"/>
      <c r="E5" s="12"/>
      <c r="F5" s="6" t="s">
        <v>9</v>
      </c>
      <c r="G5" s="7"/>
      <c r="H5" s="7"/>
      <c r="I5" s="7"/>
      <c r="J5" s="7"/>
      <c r="K5" s="7"/>
      <c r="L5" s="7"/>
      <c r="M5" s="7"/>
      <c r="N5" s="8"/>
      <c r="O5" s="6" t="s">
        <v>24</v>
      </c>
      <c r="P5" s="7"/>
      <c r="Q5" s="7"/>
      <c r="R5" s="7"/>
      <c r="S5" s="7"/>
      <c r="T5" s="7"/>
      <c r="U5" s="7"/>
      <c r="V5" s="7"/>
      <c r="W5" s="8"/>
    </row>
    <row r="6" spans="1:23" ht="12.75">
      <c r="A6" s="9"/>
      <c r="B6" s="13" t="s">
        <v>11</v>
      </c>
      <c r="C6" s="14"/>
      <c r="D6" s="14" t="s">
        <v>11</v>
      </c>
      <c r="E6" s="15"/>
      <c r="F6" s="6" t="s">
        <v>10</v>
      </c>
      <c r="G6" s="8"/>
      <c r="H6" s="6" t="s">
        <v>15</v>
      </c>
      <c r="I6" s="7"/>
      <c r="J6" s="7"/>
      <c r="K6" s="7"/>
      <c r="L6" s="7"/>
      <c r="M6" s="7"/>
      <c r="N6" s="8"/>
      <c r="O6" s="6" t="s">
        <v>10</v>
      </c>
      <c r="P6" s="8"/>
      <c r="Q6" s="6" t="s">
        <v>15</v>
      </c>
      <c r="R6" s="7"/>
      <c r="S6" s="7"/>
      <c r="T6" s="7"/>
      <c r="U6" s="7"/>
      <c r="V6" s="7"/>
      <c r="W6" s="8"/>
    </row>
    <row r="7" spans="1:23" ht="12.75">
      <c r="A7" s="9"/>
      <c r="B7" s="21" t="s">
        <v>3</v>
      </c>
      <c r="C7" s="8"/>
      <c r="D7" s="21" t="s">
        <v>6</v>
      </c>
      <c r="E7" s="8" t="s">
        <v>11</v>
      </c>
      <c r="F7" s="10" t="s">
        <v>12</v>
      </c>
      <c r="G7" s="2" t="s">
        <v>14</v>
      </c>
      <c r="H7" s="11" t="s">
        <v>14</v>
      </c>
      <c r="I7" s="2" t="s">
        <v>16</v>
      </c>
      <c r="J7" s="11" t="s">
        <v>17</v>
      </c>
      <c r="K7" s="2" t="s">
        <v>18</v>
      </c>
      <c r="L7" s="11" t="s">
        <v>20</v>
      </c>
      <c r="M7" s="2" t="s">
        <v>18</v>
      </c>
      <c r="N7" s="12" t="s">
        <v>20</v>
      </c>
      <c r="O7" s="10" t="s">
        <v>12</v>
      </c>
      <c r="P7" s="2" t="s">
        <v>14</v>
      </c>
      <c r="Q7" s="11" t="s">
        <v>14</v>
      </c>
      <c r="R7" s="2" t="s">
        <v>16</v>
      </c>
      <c r="S7" s="11" t="s">
        <v>17</v>
      </c>
      <c r="T7" s="2" t="s">
        <v>18</v>
      </c>
      <c r="U7" s="11" t="s">
        <v>20</v>
      </c>
      <c r="V7" s="2" t="s">
        <v>18</v>
      </c>
      <c r="W7" s="12" t="s">
        <v>20</v>
      </c>
    </row>
    <row r="8" spans="1:23" ht="12.75">
      <c r="A8" s="16"/>
      <c r="B8" s="22" t="s">
        <v>4</v>
      </c>
      <c r="C8" s="23" t="s">
        <v>5</v>
      </c>
      <c r="D8" s="24" t="s">
        <v>7</v>
      </c>
      <c r="E8" s="23" t="s">
        <v>5</v>
      </c>
      <c r="F8" s="13" t="s">
        <v>13</v>
      </c>
      <c r="G8" s="16"/>
      <c r="H8" s="14"/>
      <c r="I8" s="16"/>
      <c r="J8" s="14"/>
      <c r="K8" s="16" t="s">
        <v>19</v>
      </c>
      <c r="L8" s="14" t="s">
        <v>21</v>
      </c>
      <c r="M8" s="16" t="s">
        <v>19</v>
      </c>
      <c r="N8" s="15" t="s">
        <v>22</v>
      </c>
      <c r="O8" s="13" t="s">
        <v>13</v>
      </c>
      <c r="P8" s="16"/>
      <c r="Q8" s="14"/>
      <c r="R8" s="16"/>
      <c r="S8" s="14"/>
      <c r="T8" s="16" t="s">
        <v>19</v>
      </c>
      <c r="U8" s="14" t="s">
        <v>21</v>
      </c>
      <c r="V8" s="16" t="s">
        <v>19</v>
      </c>
      <c r="W8" s="15" t="s">
        <v>22</v>
      </c>
    </row>
    <row r="9" spans="1:23" ht="12.75">
      <c r="A9" s="17">
        <v>0</v>
      </c>
      <c r="B9" s="25">
        <v>37.4</v>
      </c>
      <c r="C9" s="25">
        <v>37.1</v>
      </c>
      <c r="D9" s="26">
        <v>6.4</v>
      </c>
      <c r="E9" s="26">
        <v>6.3</v>
      </c>
      <c r="F9" s="31">
        <v>0</v>
      </c>
      <c r="G9" s="25">
        <v>24.3</v>
      </c>
      <c r="H9" s="28">
        <v>142</v>
      </c>
      <c r="I9" s="18"/>
      <c r="J9" s="18"/>
      <c r="K9" s="29">
        <v>6219.44</v>
      </c>
      <c r="L9" s="18"/>
      <c r="M9" s="29">
        <v>2571.92</v>
      </c>
      <c r="N9" s="18"/>
      <c r="O9" s="31">
        <v>0.015</v>
      </c>
      <c r="P9" s="25">
        <v>61.4</v>
      </c>
      <c r="Q9" s="26">
        <v>350</v>
      </c>
      <c r="R9" s="18"/>
      <c r="S9" s="18"/>
      <c r="T9" s="29">
        <v>8523.2</v>
      </c>
      <c r="U9" s="18"/>
      <c r="V9" s="29">
        <v>3518.56</v>
      </c>
      <c r="W9" s="18"/>
    </row>
    <row r="10" spans="1:31" ht="12.75">
      <c r="A10" s="17">
        <v>1</v>
      </c>
      <c r="B10" s="25">
        <v>37.4</v>
      </c>
      <c r="C10" s="25">
        <v>37.1</v>
      </c>
      <c r="D10" s="26">
        <v>6.4</v>
      </c>
      <c r="E10" s="26">
        <v>6.3</v>
      </c>
      <c r="F10" s="31">
        <v>0</v>
      </c>
      <c r="G10" s="25">
        <v>24.3</v>
      </c>
      <c r="H10" s="28">
        <v>129</v>
      </c>
      <c r="I10" s="27">
        <f>L10</f>
        <v>1440.0000000150612</v>
      </c>
      <c r="J10" s="27">
        <f>N10</f>
        <v>719.9999999993452</v>
      </c>
      <c r="K10" s="29">
        <v>6219.52</v>
      </c>
      <c r="L10" s="27">
        <f>(K10-K9)*18000</f>
        <v>1440.0000000150612</v>
      </c>
      <c r="M10" s="29">
        <v>2571.96</v>
      </c>
      <c r="N10" s="27">
        <f>(M10-M9)*18000</f>
        <v>719.9999999993452</v>
      </c>
      <c r="O10" s="31">
        <v>0.015</v>
      </c>
      <c r="P10" s="25">
        <v>56.4</v>
      </c>
      <c r="Q10" s="26">
        <v>323</v>
      </c>
      <c r="R10" s="27">
        <f>U10</f>
        <v>4319.999999996071</v>
      </c>
      <c r="S10" s="27">
        <f>W10</f>
        <v>1439.9999999986903</v>
      </c>
      <c r="T10" s="29">
        <v>8523.44</v>
      </c>
      <c r="U10" s="27">
        <f>(T10-T9)*18000</f>
        <v>4319.999999996071</v>
      </c>
      <c r="V10" s="29">
        <v>3518.64</v>
      </c>
      <c r="W10" s="27">
        <f>(V10-V9)*18000</f>
        <v>1439.9999999986903</v>
      </c>
      <c r="AD10" s="1">
        <f>I10+R10</f>
        <v>5760.000000011132</v>
      </c>
      <c r="AE10" s="1">
        <f>J10+S10</f>
        <v>2159.9999999980355</v>
      </c>
    </row>
    <row r="11" spans="1:31" ht="12.75">
      <c r="A11" s="17">
        <v>2</v>
      </c>
      <c r="B11" s="25">
        <v>37.4</v>
      </c>
      <c r="C11" s="25">
        <v>37.1</v>
      </c>
      <c r="D11" s="26">
        <v>6.4</v>
      </c>
      <c r="E11" s="26">
        <v>6.3</v>
      </c>
      <c r="F11" s="31">
        <v>0</v>
      </c>
      <c r="G11" s="25">
        <v>21.2</v>
      </c>
      <c r="H11" s="28">
        <v>118</v>
      </c>
      <c r="I11" s="27">
        <f aca="true" t="shared" si="0" ref="I11:I33">L11</f>
        <v>1439.9999999986903</v>
      </c>
      <c r="J11" s="27">
        <f aca="true" t="shared" si="1" ref="J11:J33">N11</f>
        <v>719.9999999993452</v>
      </c>
      <c r="K11" s="29">
        <v>6219.6</v>
      </c>
      <c r="L11" s="27">
        <f aca="true" t="shared" si="2" ref="L11:L33">(K11-K10)*18000</f>
        <v>1439.9999999986903</v>
      </c>
      <c r="M11" s="29">
        <v>2572</v>
      </c>
      <c r="N11" s="27">
        <f aca="true" t="shared" si="3" ref="N11:N33">(M11-M10)*18000</f>
        <v>719.9999999993452</v>
      </c>
      <c r="O11" s="31">
        <v>0.015</v>
      </c>
      <c r="P11" s="25">
        <v>55.7</v>
      </c>
      <c r="Q11" s="26">
        <v>314</v>
      </c>
      <c r="R11" s="27">
        <f aca="true" t="shared" si="4" ref="R11:R33">U11</f>
        <v>2879.9999999973807</v>
      </c>
      <c r="S11" s="27">
        <f aca="true" t="shared" si="5" ref="S11:S33">W11</f>
        <v>719.9999999993452</v>
      </c>
      <c r="T11" s="29">
        <v>8523.6</v>
      </c>
      <c r="U11" s="27">
        <f aca="true" t="shared" si="6" ref="U11:U33">(T11-T10)*18000</f>
        <v>2879.9999999973807</v>
      </c>
      <c r="V11" s="29">
        <v>3518.68</v>
      </c>
      <c r="W11" s="27">
        <f aca="true" t="shared" si="7" ref="W11:W33">(V11-V10)*18000</f>
        <v>719.9999999993452</v>
      </c>
      <c r="AD11" s="1">
        <f aca="true" t="shared" si="8" ref="AD11:AD33">I11+R11</f>
        <v>4319.999999996071</v>
      </c>
      <c r="AE11" s="1">
        <f aca="true" t="shared" si="9" ref="AE11:AE33">J11+S11</f>
        <v>1439.9999999986903</v>
      </c>
    </row>
    <row r="12" spans="1:31" ht="12.75">
      <c r="A12" s="17">
        <v>3</v>
      </c>
      <c r="B12" s="25">
        <v>37.4</v>
      </c>
      <c r="C12" s="25">
        <v>37.1</v>
      </c>
      <c r="D12" s="26">
        <v>6.4</v>
      </c>
      <c r="E12" s="26">
        <v>6.3</v>
      </c>
      <c r="F12" s="31">
        <v>0</v>
      </c>
      <c r="G12" s="25">
        <v>22.2</v>
      </c>
      <c r="H12" s="28">
        <v>125</v>
      </c>
      <c r="I12" s="27">
        <f t="shared" si="0"/>
        <v>1439.9999999986903</v>
      </c>
      <c r="J12" s="27">
        <f t="shared" si="1"/>
        <v>359.9999999996726</v>
      </c>
      <c r="K12" s="29">
        <v>6219.68</v>
      </c>
      <c r="L12" s="27">
        <f t="shared" si="2"/>
        <v>1439.9999999986903</v>
      </c>
      <c r="M12" s="29">
        <v>2572.02</v>
      </c>
      <c r="N12" s="27">
        <f t="shared" si="3"/>
        <v>359.9999999996726</v>
      </c>
      <c r="O12" s="31">
        <v>0.015</v>
      </c>
      <c r="P12" s="25">
        <v>52.3</v>
      </c>
      <c r="Q12" s="26">
        <v>305</v>
      </c>
      <c r="R12" s="27">
        <f t="shared" si="4"/>
        <v>2879.9999999973807</v>
      </c>
      <c r="S12" s="27">
        <f t="shared" si="5"/>
        <v>1440.0000000068758</v>
      </c>
      <c r="T12" s="29">
        <v>8523.76</v>
      </c>
      <c r="U12" s="27">
        <f t="shared" si="6"/>
        <v>2879.9999999973807</v>
      </c>
      <c r="V12" s="29">
        <v>3518.76</v>
      </c>
      <c r="W12" s="27">
        <f t="shared" si="7"/>
        <v>1440.0000000068758</v>
      </c>
      <c r="AD12" s="1">
        <f t="shared" si="8"/>
        <v>4319.999999996071</v>
      </c>
      <c r="AE12" s="1">
        <f t="shared" si="9"/>
        <v>1800.0000000065484</v>
      </c>
    </row>
    <row r="13" spans="1:31" ht="12.75">
      <c r="A13" s="17">
        <v>4</v>
      </c>
      <c r="B13" s="25">
        <v>37.3</v>
      </c>
      <c r="C13" s="25">
        <v>37.1</v>
      </c>
      <c r="D13" s="26">
        <v>6.4</v>
      </c>
      <c r="E13" s="26">
        <v>6.3</v>
      </c>
      <c r="F13" s="31">
        <v>0</v>
      </c>
      <c r="G13" s="25">
        <v>22.7</v>
      </c>
      <c r="H13" s="28">
        <v>123</v>
      </c>
      <c r="I13" s="27">
        <f t="shared" si="0"/>
        <v>1439.9999999986903</v>
      </c>
      <c r="J13" s="27">
        <f t="shared" si="1"/>
        <v>719.9999999993452</v>
      </c>
      <c r="K13" s="29">
        <v>6219.76</v>
      </c>
      <c r="L13" s="27">
        <f t="shared" si="2"/>
        <v>1439.9999999986903</v>
      </c>
      <c r="M13" s="29">
        <v>2572.06</v>
      </c>
      <c r="N13" s="27">
        <f t="shared" si="3"/>
        <v>719.9999999993452</v>
      </c>
      <c r="O13" s="31">
        <v>0.015</v>
      </c>
      <c r="P13" s="25">
        <v>54.9</v>
      </c>
      <c r="Q13" s="26">
        <v>301</v>
      </c>
      <c r="R13" s="27">
        <f t="shared" si="4"/>
        <v>4319.999999996071</v>
      </c>
      <c r="S13" s="27">
        <f t="shared" si="5"/>
        <v>1439.9999999986903</v>
      </c>
      <c r="T13" s="29">
        <v>8524</v>
      </c>
      <c r="U13" s="27">
        <f t="shared" si="6"/>
        <v>4319.999999996071</v>
      </c>
      <c r="V13" s="29">
        <v>3518.84</v>
      </c>
      <c r="W13" s="27">
        <f t="shared" si="7"/>
        <v>1439.9999999986903</v>
      </c>
      <c r="AD13" s="1">
        <f t="shared" si="8"/>
        <v>5759.999999994761</v>
      </c>
      <c r="AE13" s="1">
        <f t="shared" si="9"/>
        <v>2159.9999999980355</v>
      </c>
    </row>
    <row r="14" spans="1:31" ht="12.75">
      <c r="A14" s="17">
        <v>5</v>
      </c>
      <c r="B14" s="25">
        <v>37.3</v>
      </c>
      <c r="C14" s="25">
        <v>37.1</v>
      </c>
      <c r="D14" s="26">
        <v>6.4</v>
      </c>
      <c r="E14" s="26">
        <v>6.3</v>
      </c>
      <c r="F14" s="31">
        <v>0</v>
      </c>
      <c r="G14" s="25">
        <v>24.6</v>
      </c>
      <c r="H14" s="28">
        <v>131</v>
      </c>
      <c r="I14" s="27">
        <f t="shared" si="0"/>
        <v>1439.9999999986903</v>
      </c>
      <c r="J14" s="27">
        <f t="shared" si="1"/>
        <v>719.9999999993452</v>
      </c>
      <c r="K14" s="29">
        <v>6219.84</v>
      </c>
      <c r="L14" s="27">
        <f t="shared" si="2"/>
        <v>1439.9999999986903</v>
      </c>
      <c r="M14" s="29">
        <v>2572.1</v>
      </c>
      <c r="N14" s="27">
        <f t="shared" si="3"/>
        <v>719.9999999993452</v>
      </c>
      <c r="O14" s="31">
        <v>0.015</v>
      </c>
      <c r="P14" s="25">
        <v>54.7</v>
      </c>
      <c r="Q14" s="26">
        <v>312</v>
      </c>
      <c r="R14" s="27">
        <f t="shared" si="4"/>
        <v>2879.9999999973807</v>
      </c>
      <c r="S14" s="27">
        <f t="shared" si="5"/>
        <v>1439.9999999986903</v>
      </c>
      <c r="T14" s="29">
        <v>8524.16</v>
      </c>
      <c r="U14" s="27">
        <f t="shared" si="6"/>
        <v>2879.9999999973807</v>
      </c>
      <c r="V14" s="29">
        <v>3518.92</v>
      </c>
      <c r="W14" s="27">
        <f t="shared" si="7"/>
        <v>1439.9999999986903</v>
      </c>
      <c r="AD14" s="1">
        <f t="shared" si="8"/>
        <v>4319.999999996071</v>
      </c>
      <c r="AE14" s="1">
        <f t="shared" si="9"/>
        <v>2159.9999999980355</v>
      </c>
    </row>
    <row r="15" spans="1:31" ht="12.75">
      <c r="A15" s="17">
        <v>6</v>
      </c>
      <c r="B15" s="25">
        <v>37.3</v>
      </c>
      <c r="C15" s="25">
        <v>37</v>
      </c>
      <c r="D15" s="26">
        <v>6.4</v>
      </c>
      <c r="E15" s="26">
        <v>6.3</v>
      </c>
      <c r="F15" s="31">
        <v>0</v>
      </c>
      <c r="G15" s="25">
        <v>24.9</v>
      </c>
      <c r="H15" s="28">
        <v>144</v>
      </c>
      <c r="I15" s="27">
        <f t="shared" si="0"/>
        <v>1439.9999999986903</v>
      </c>
      <c r="J15" s="27">
        <f t="shared" si="1"/>
        <v>719.9999999993452</v>
      </c>
      <c r="K15" s="29">
        <v>6219.92</v>
      </c>
      <c r="L15" s="27">
        <f t="shared" si="2"/>
        <v>1439.9999999986903</v>
      </c>
      <c r="M15" s="29">
        <v>2572.14</v>
      </c>
      <c r="N15" s="27">
        <f t="shared" si="3"/>
        <v>719.9999999993452</v>
      </c>
      <c r="O15" s="31">
        <v>0.015</v>
      </c>
      <c r="P15" s="25">
        <v>60.5</v>
      </c>
      <c r="Q15" s="26">
        <v>338</v>
      </c>
      <c r="R15" s="27">
        <f t="shared" si="4"/>
        <v>2879.9999999973807</v>
      </c>
      <c r="S15" s="27">
        <f t="shared" si="5"/>
        <v>1439.9999999986903</v>
      </c>
      <c r="T15" s="29">
        <v>8524.32</v>
      </c>
      <c r="U15" s="27">
        <f t="shared" si="6"/>
        <v>2879.9999999973807</v>
      </c>
      <c r="V15" s="29">
        <v>3519</v>
      </c>
      <c r="W15" s="27">
        <f t="shared" si="7"/>
        <v>1439.9999999986903</v>
      </c>
      <c r="AD15" s="1">
        <f t="shared" si="8"/>
        <v>4319.999999996071</v>
      </c>
      <c r="AE15" s="1">
        <f t="shared" si="9"/>
        <v>2159.9999999980355</v>
      </c>
    </row>
    <row r="16" spans="1:31" ht="12.75">
      <c r="A16" s="17">
        <v>7</v>
      </c>
      <c r="B16" s="25">
        <v>37.3</v>
      </c>
      <c r="C16" s="25">
        <v>37</v>
      </c>
      <c r="D16" s="26">
        <v>6.4</v>
      </c>
      <c r="E16" s="26">
        <v>6.3</v>
      </c>
      <c r="F16" s="31">
        <v>0</v>
      </c>
      <c r="G16" s="25">
        <v>30.2</v>
      </c>
      <c r="H16" s="28">
        <v>162</v>
      </c>
      <c r="I16" s="27">
        <f t="shared" si="0"/>
        <v>1439.9999999986903</v>
      </c>
      <c r="J16" s="27">
        <f t="shared" si="1"/>
        <v>719.9999999993452</v>
      </c>
      <c r="K16" s="29">
        <v>6220</v>
      </c>
      <c r="L16" s="27">
        <f t="shared" si="2"/>
        <v>1439.9999999986903</v>
      </c>
      <c r="M16" s="29">
        <v>2572.18</v>
      </c>
      <c r="N16" s="27">
        <f t="shared" si="3"/>
        <v>719.9999999993452</v>
      </c>
      <c r="O16" s="31">
        <v>0.015</v>
      </c>
      <c r="P16" s="25">
        <v>73.8</v>
      </c>
      <c r="Q16" s="26">
        <v>404</v>
      </c>
      <c r="R16" s="27">
        <f t="shared" si="4"/>
        <v>4319.999999996071</v>
      </c>
      <c r="S16" s="27">
        <f t="shared" si="5"/>
        <v>719.9999999993452</v>
      </c>
      <c r="T16" s="29">
        <v>8524.56</v>
      </c>
      <c r="U16" s="27">
        <f t="shared" si="6"/>
        <v>4319.999999996071</v>
      </c>
      <c r="V16" s="29">
        <v>3519.04</v>
      </c>
      <c r="W16" s="27">
        <f t="shared" si="7"/>
        <v>719.9999999993452</v>
      </c>
      <c r="X16" s="1" t="s">
        <v>11</v>
      </c>
      <c r="AD16" s="1">
        <f t="shared" si="8"/>
        <v>5759.999999994761</v>
      </c>
      <c r="AE16" s="1">
        <f t="shared" si="9"/>
        <v>1439.9999999986903</v>
      </c>
    </row>
    <row r="17" spans="1:31" ht="12.75">
      <c r="A17" s="17">
        <v>8</v>
      </c>
      <c r="B17" s="25">
        <v>37</v>
      </c>
      <c r="C17" s="25">
        <v>36.7</v>
      </c>
      <c r="D17" s="26">
        <v>6.4</v>
      </c>
      <c r="E17" s="26">
        <v>6.3</v>
      </c>
      <c r="F17" s="31">
        <v>0</v>
      </c>
      <c r="G17" s="25">
        <v>34</v>
      </c>
      <c r="H17" s="28">
        <v>190</v>
      </c>
      <c r="I17" s="27">
        <f t="shared" si="0"/>
        <v>1439.9999999986903</v>
      </c>
      <c r="J17" s="27">
        <f t="shared" si="1"/>
        <v>359.9999999996726</v>
      </c>
      <c r="K17" s="29">
        <v>6220.08</v>
      </c>
      <c r="L17" s="27">
        <f t="shared" si="2"/>
        <v>1439.9999999986903</v>
      </c>
      <c r="M17" s="29">
        <v>2572.2</v>
      </c>
      <c r="N17" s="27">
        <f t="shared" si="3"/>
        <v>359.9999999996726</v>
      </c>
      <c r="O17" s="31">
        <v>0.015</v>
      </c>
      <c r="P17" s="25">
        <v>80</v>
      </c>
      <c r="Q17" s="26">
        <v>444</v>
      </c>
      <c r="R17" s="27">
        <f t="shared" si="4"/>
        <v>4319.999999996071</v>
      </c>
      <c r="S17" s="27">
        <f t="shared" si="5"/>
        <v>1439.9999999986903</v>
      </c>
      <c r="T17" s="29">
        <v>8524.8</v>
      </c>
      <c r="U17" s="27">
        <f t="shared" si="6"/>
        <v>4319.999999996071</v>
      </c>
      <c r="V17" s="29">
        <v>3519.12</v>
      </c>
      <c r="W17" s="27">
        <f t="shared" si="7"/>
        <v>1439.9999999986903</v>
      </c>
      <c r="AD17" s="1">
        <f t="shared" si="8"/>
        <v>5759.999999994761</v>
      </c>
      <c r="AE17" s="1">
        <f t="shared" si="9"/>
        <v>1799.999999998363</v>
      </c>
    </row>
    <row r="18" spans="1:31" ht="12.75">
      <c r="A18" s="17">
        <v>9</v>
      </c>
      <c r="B18" s="25">
        <v>36.8</v>
      </c>
      <c r="C18" s="25">
        <v>36.4</v>
      </c>
      <c r="D18" s="26">
        <v>6.4</v>
      </c>
      <c r="E18" s="26">
        <v>6.3</v>
      </c>
      <c r="F18" s="31">
        <v>0</v>
      </c>
      <c r="G18" s="25">
        <v>45.2</v>
      </c>
      <c r="H18" s="28">
        <v>250</v>
      </c>
      <c r="I18" s="27">
        <f t="shared" si="0"/>
        <v>2879.9999999973807</v>
      </c>
      <c r="J18" s="27">
        <f t="shared" si="1"/>
        <v>1080.0000000072032</v>
      </c>
      <c r="K18" s="29">
        <v>6220.24</v>
      </c>
      <c r="L18" s="27">
        <f t="shared" si="2"/>
        <v>2879.9999999973807</v>
      </c>
      <c r="M18" s="29">
        <v>2572.26</v>
      </c>
      <c r="N18" s="27">
        <f t="shared" si="3"/>
        <v>1080.0000000072032</v>
      </c>
      <c r="O18" s="31">
        <v>0.015</v>
      </c>
      <c r="P18" s="25">
        <v>83</v>
      </c>
      <c r="Q18" s="26">
        <v>470</v>
      </c>
      <c r="R18" s="27">
        <f t="shared" si="4"/>
        <v>5760.000000027503</v>
      </c>
      <c r="S18" s="27">
        <f t="shared" si="5"/>
        <v>1439.9999999986903</v>
      </c>
      <c r="T18" s="29">
        <v>8525.12</v>
      </c>
      <c r="U18" s="27">
        <f t="shared" si="6"/>
        <v>5760.000000027503</v>
      </c>
      <c r="V18" s="29">
        <v>3519.2</v>
      </c>
      <c r="W18" s="27">
        <f t="shared" si="7"/>
        <v>1439.9999999986903</v>
      </c>
      <c r="AD18" s="1">
        <f t="shared" si="8"/>
        <v>8640.000000024884</v>
      </c>
      <c r="AE18" s="1">
        <f t="shared" si="9"/>
        <v>2520.0000000058935</v>
      </c>
    </row>
    <row r="19" spans="1:31" ht="12.75">
      <c r="A19" s="17">
        <v>10</v>
      </c>
      <c r="B19" s="25">
        <v>36.8</v>
      </c>
      <c r="C19" s="25">
        <v>36.4</v>
      </c>
      <c r="D19" s="26">
        <v>6.4</v>
      </c>
      <c r="E19" s="26">
        <v>6.3</v>
      </c>
      <c r="F19" s="31">
        <v>0</v>
      </c>
      <c r="G19" s="25">
        <v>45.3</v>
      </c>
      <c r="H19" s="28">
        <v>251</v>
      </c>
      <c r="I19" s="27">
        <f t="shared" si="0"/>
        <v>2879.9999999973807</v>
      </c>
      <c r="J19" s="27">
        <f t="shared" si="1"/>
        <v>719.9999999993452</v>
      </c>
      <c r="K19" s="29">
        <v>6220.4</v>
      </c>
      <c r="L19" s="27">
        <f t="shared" si="2"/>
        <v>2879.9999999973807</v>
      </c>
      <c r="M19" s="29">
        <v>2572.3</v>
      </c>
      <c r="N19" s="27">
        <f t="shared" si="3"/>
        <v>719.9999999993452</v>
      </c>
      <c r="O19" s="31">
        <v>0.015</v>
      </c>
      <c r="P19" s="25">
        <v>85.4</v>
      </c>
      <c r="Q19" s="26">
        <v>481</v>
      </c>
      <c r="R19" s="27">
        <f t="shared" si="4"/>
        <v>4319.999999996071</v>
      </c>
      <c r="S19" s="27">
        <f t="shared" si="5"/>
        <v>1440.0000000068758</v>
      </c>
      <c r="T19" s="29">
        <v>8525.36</v>
      </c>
      <c r="U19" s="27">
        <f t="shared" si="6"/>
        <v>4319.999999996071</v>
      </c>
      <c r="V19" s="29">
        <v>3519.28</v>
      </c>
      <c r="W19" s="27">
        <f t="shared" si="7"/>
        <v>1440.0000000068758</v>
      </c>
      <c r="AD19" s="1">
        <f t="shared" si="8"/>
        <v>7199.999999993452</v>
      </c>
      <c r="AE19" s="1">
        <f t="shared" si="9"/>
        <v>2160.000000006221</v>
      </c>
    </row>
    <row r="20" spans="1:31" ht="12.75">
      <c r="A20" s="17">
        <v>11</v>
      </c>
      <c r="B20" s="25">
        <v>36.8</v>
      </c>
      <c r="C20" s="25">
        <v>36.5</v>
      </c>
      <c r="D20" s="26">
        <v>6.4</v>
      </c>
      <c r="E20" s="26">
        <v>6.3</v>
      </c>
      <c r="F20" s="31">
        <v>0</v>
      </c>
      <c r="G20" s="25">
        <v>47.5</v>
      </c>
      <c r="H20" s="28">
        <v>258</v>
      </c>
      <c r="I20" s="27">
        <f t="shared" si="0"/>
        <v>2880.0000000137516</v>
      </c>
      <c r="J20" s="27">
        <f t="shared" si="1"/>
        <v>719.9999999993452</v>
      </c>
      <c r="K20" s="29">
        <v>6220.56</v>
      </c>
      <c r="L20" s="27">
        <f t="shared" si="2"/>
        <v>2880.0000000137516</v>
      </c>
      <c r="M20" s="29">
        <v>2572.34</v>
      </c>
      <c r="N20" s="27">
        <f t="shared" si="3"/>
        <v>719.9999999993452</v>
      </c>
      <c r="O20" s="31">
        <v>0.015</v>
      </c>
      <c r="P20" s="25">
        <v>85.3</v>
      </c>
      <c r="Q20" s="26">
        <v>499</v>
      </c>
      <c r="R20" s="27">
        <f t="shared" si="4"/>
        <v>4319.999999996071</v>
      </c>
      <c r="S20" s="27">
        <f t="shared" si="5"/>
        <v>1439.9999999986903</v>
      </c>
      <c r="T20" s="29">
        <v>8525.6</v>
      </c>
      <c r="U20" s="27">
        <f t="shared" si="6"/>
        <v>4319.999999996071</v>
      </c>
      <c r="V20" s="29">
        <v>3519.36</v>
      </c>
      <c r="W20" s="27">
        <f t="shared" si="7"/>
        <v>1439.9999999986903</v>
      </c>
      <c r="AD20" s="1">
        <f t="shared" si="8"/>
        <v>7200.0000000098225</v>
      </c>
      <c r="AE20" s="1">
        <f t="shared" si="9"/>
        <v>2159.9999999980355</v>
      </c>
    </row>
    <row r="21" spans="1:31" ht="12.75">
      <c r="A21" s="17">
        <v>12</v>
      </c>
      <c r="B21" s="25">
        <v>36.9</v>
      </c>
      <c r="C21" s="25">
        <v>36.5</v>
      </c>
      <c r="D21" s="26">
        <v>6.4</v>
      </c>
      <c r="E21" s="26">
        <v>6.3</v>
      </c>
      <c r="F21" s="31">
        <v>0</v>
      </c>
      <c r="G21" s="25">
        <v>46</v>
      </c>
      <c r="H21" s="28">
        <v>265</v>
      </c>
      <c r="I21" s="27">
        <f t="shared" si="0"/>
        <v>1439.9999999986903</v>
      </c>
      <c r="J21" s="27">
        <f t="shared" si="1"/>
        <v>719.9999999993452</v>
      </c>
      <c r="K21" s="29">
        <v>6220.64</v>
      </c>
      <c r="L21" s="27">
        <f t="shared" si="2"/>
        <v>1439.9999999986903</v>
      </c>
      <c r="M21" s="29">
        <v>2572.38</v>
      </c>
      <c r="N21" s="27">
        <f t="shared" si="3"/>
        <v>719.9999999993452</v>
      </c>
      <c r="O21" s="31">
        <v>0.015</v>
      </c>
      <c r="P21" s="25">
        <v>86</v>
      </c>
      <c r="Q21" s="26">
        <v>481</v>
      </c>
      <c r="R21" s="27">
        <f t="shared" si="4"/>
        <v>4319.999999996071</v>
      </c>
      <c r="S21" s="27">
        <f t="shared" si="5"/>
        <v>1439.9999999986903</v>
      </c>
      <c r="T21" s="29">
        <v>8525.84</v>
      </c>
      <c r="U21" s="27">
        <f t="shared" si="6"/>
        <v>4319.999999996071</v>
      </c>
      <c r="V21" s="29">
        <v>3519.44</v>
      </c>
      <c r="W21" s="27">
        <f t="shared" si="7"/>
        <v>1439.9999999986903</v>
      </c>
      <c r="AD21" s="1">
        <f t="shared" si="8"/>
        <v>5759.999999994761</v>
      </c>
      <c r="AE21" s="1">
        <f t="shared" si="9"/>
        <v>2159.9999999980355</v>
      </c>
    </row>
    <row r="22" spans="1:31" ht="12.75">
      <c r="A22" s="17">
        <v>13</v>
      </c>
      <c r="B22" s="25">
        <v>36.9</v>
      </c>
      <c r="C22" s="25">
        <v>36.6</v>
      </c>
      <c r="D22" s="26">
        <v>6.4</v>
      </c>
      <c r="E22" s="26">
        <v>6.3</v>
      </c>
      <c r="F22" s="31">
        <v>0</v>
      </c>
      <c r="G22" s="25">
        <v>44.9</v>
      </c>
      <c r="H22" s="28">
        <v>238</v>
      </c>
      <c r="I22" s="27">
        <f t="shared" si="0"/>
        <v>4319.999999996071</v>
      </c>
      <c r="J22" s="27">
        <f t="shared" si="1"/>
        <v>1079.9999999990177</v>
      </c>
      <c r="K22" s="29">
        <v>6220.88</v>
      </c>
      <c r="L22" s="27">
        <f t="shared" si="2"/>
        <v>4319.999999996071</v>
      </c>
      <c r="M22" s="29">
        <v>2572.44</v>
      </c>
      <c r="N22" s="27">
        <f t="shared" si="3"/>
        <v>1079.9999999990177</v>
      </c>
      <c r="O22" s="31">
        <v>0.015</v>
      </c>
      <c r="P22" s="25">
        <v>83.4</v>
      </c>
      <c r="Q22" s="26">
        <v>471</v>
      </c>
      <c r="R22" s="27">
        <f t="shared" si="4"/>
        <v>5759.999999994761</v>
      </c>
      <c r="S22" s="27">
        <f t="shared" si="5"/>
        <v>1439.9999999986903</v>
      </c>
      <c r="T22" s="29">
        <v>8526.16</v>
      </c>
      <c r="U22" s="27">
        <f t="shared" si="6"/>
        <v>5759.999999994761</v>
      </c>
      <c r="V22" s="29">
        <v>3519.52</v>
      </c>
      <c r="W22" s="27">
        <f t="shared" si="7"/>
        <v>1439.9999999986903</v>
      </c>
      <c r="AD22" s="1">
        <f t="shared" si="8"/>
        <v>10079.999999990832</v>
      </c>
      <c r="AE22" s="1">
        <f t="shared" si="9"/>
        <v>2519.999999997708</v>
      </c>
    </row>
    <row r="23" spans="1:31" ht="12.75">
      <c r="A23" s="17">
        <v>14</v>
      </c>
      <c r="B23" s="25">
        <v>36.9</v>
      </c>
      <c r="C23" s="25">
        <v>36.6</v>
      </c>
      <c r="D23" s="26">
        <v>6.4</v>
      </c>
      <c r="E23" s="26">
        <v>6.3</v>
      </c>
      <c r="F23" s="31">
        <v>0</v>
      </c>
      <c r="G23" s="25">
        <v>44.1</v>
      </c>
      <c r="H23" s="26">
        <v>249</v>
      </c>
      <c r="I23" s="27">
        <f t="shared" si="0"/>
        <v>1439.9999999986903</v>
      </c>
      <c r="J23" s="27">
        <f t="shared" si="1"/>
        <v>719.9999999993452</v>
      </c>
      <c r="K23" s="29">
        <v>6220.96</v>
      </c>
      <c r="L23" s="27">
        <f t="shared" si="2"/>
        <v>1439.9999999986903</v>
      </c>
      <c r="M23" s="29">
        <v>2572.48</v>
      </c>
      <c r="N23" s="27">
        <f t="shared" si="3"/>
        <v>719.9999999993452</v>
      </c>
      <c r="O23" s="31">
        <v>0.015</v>
      </c>
      <c r="P23" s="25">
        <v>82.9</v>
      </c>
      <c r="Q23" s="26">
        <v>471</v>
      </c>
      <c r="R23" s="27">
        <f t="shared" si="4"/>
        <v>4319.999999996071</v>
      </c>
      <c r="S23" s="27">
        <f t="shared" si="5"/>
        <v>1439.9999999986903</v>
      </c>
      <c r="T23" s="29">
        <v>8526.4</v>
      </c>
      <c r="U23" s="27">
        <f t="shared" si="6"/>
        <v>4319.999999996071</v>
      </c>
      <c r="V23" s="29">
        <v>3519.6</v>
      </c>
      <c r="W23" s="27">
        <f t="shared" si="7"/>
        <v>1439.9999999986903</v>
      </c>
      <c r="AD23" s="1">
        <f t="shared" si="8"/>
        <v>5759.999999994761</v>
      </c>
      <c r="AE23" s="1">
        <f t="shared" si="9"/>
        <v>2159.9999999980355</v>
      </c>
    </row>
    <row r="24" spans="1:31" ht="12.75">
      <c r="A24" s="17">
        <v>15</v>
      </c>
      <c r="B24" s="25">
        <v>36.9</v>
      </c>
      <c r="C24" s="25">
        <v>36.6</v>
      </c>
      <c r="D24" s="26">
        <v>6.4</v>
      </c>
      <c r="E24" s="26">
        <v>6.3</v>
      </c>
      <c r="F24" s="31">
        <v>0</v>
      </c>
      <c r="G24" s="25">
        <v>43.4</v>
      </c>
      <c r="H24" s="26">
        <v>241</v>
      </c>
      <c r="I24" s="27">
        <f t="shared" si="0"/>
        <v>2879.9999999973807</v>
      </c>
      <c r="J24" s="27">
        <f t="shared" si="1"/>
        <v>1079.9999999990177</v>
      </c>
      <c r="K24" s="29">
        <v>6221.12</v>
      </c>
      <c r="L24" s="27">
        <f t="shared" si="2"/>
        <v>2879.9999999973807</v>
      </c>
      <c r="M24" s="29">
        <v>2572.54</v>
      </c>
      <c r="N24" s="27">
        <f t="shared" si="3"/>
        <v>1079.9999999990177</v>
      </c>
      <c r="O24" s="31">
        <v>0.015</v>
      </c>
      <c r="P24" s="25">
        <v>84</v>
      </c>
      <c r="Q24" s="26">
        <v>464</v>
      </c>
      <c r="R24" s="27">
        <f t="shared" si="4"/>
        <v>5759.999999994761</v>
      </c>
      <c r="S24" s="27">
        <f t="shared" si="5"/>
        <v>1439.9999999986903</v>
      </c>
      <c r="T24" s="29">
        <v>8526.72</v>
      </c>
      <c r="U24" s="27">
        <f t="shared" si="6"/>
        <v>5759.999999994761</v>
      </c>
      <c r="V24" s="29">
        <v>3519.68</v>
      </c>
      <c r="W24" s="27">
        <f t="shared" si="7"/>
        <v>1439.9999999986903</v>
      </c>
      <c r="AD24" s="1">
        <f t="shared" si="8"/>
        <v>8639.999999992142</v>
      </c>
      <c r="AE24" s="1">
        <f t="shared" si="9"/>
        <v>2519.999999997708</v>
      </c>
    </row>
    <row r="25" spans="1:31" ht="12.75">
      <c r="A25" s="17">
        <v>16</v>
      </c>
      <c r="B25" s="25">
        <v>36.9</v>
      </c>
      <c r="C25" s="25">
        <v>36.5</v>
      </c>
      <c r="D25" s="26">
        <v>6.4</v>
      </c>
      <c r="E25" s="26">
        <v>6.3</v>
      </c>
      <c r="F25" s="31">
        <v>0</v>
      </c>
      <c r="G25" s="25">
        <v>43.4</v>
      </c>
      <c r="H25" s="26">
        <v>248</v>
      </c>
      <c r="I25" s="27">
        <f t="shared" si="0"/>
        <v>2879.9999999973807</v>
      </c>
      <c r="J25" s="27">
        <f t="shared" si="1"/>
        <v>719.9999999993452</v>
      </c>
      <c r="K25" s="29">
        <v>6221.28</v>
      </c>
      <c r="L25" s="27">
        <f t="shared" si="2"/>
        <v>2879.9999999973807</v>
      </c>
      <c r="M25" s="29">
        <v>2572.58</v>
      </c>
      <c r="N25" s="27">
        <f t="shared" si="3"/>
        <v>719.9999999993452</v>
      </c>
      <c r="O25" s="31">
        <v>0.015</v>
      </c>
      <c r="P25" s="25">
        <v>85.4</v>
      </c>
      <c r="Q25" s="26">
        <v>477</v>
      </c>
      <c r="R25" s="27">
        <f t="shared" si="4"/>
        <v>4319.999999996071</v>
      </c>
      <c r="S25" s="27">
        <f t="shared" si="5"/>
        <v>1440.0000000068758</v>
      </c>
      <c r="T25" s="29">
        <v>8526.96</v>
      </c>
      <c r="U25" s="27">
        <f t="shared" si="6"/>
        <v>4319.999999996071</v>
      </c>
      <c r="V25" s="29">
        <v>3519.76</v>
      </c>
      <c r="W25" s="27">
        <f t="shared" si="7"/>
        <v>1440.0000000068758</v>
      </c>
      <c r="AD25" s="1">
        <f t="shared" si="8"/>
        <v>7199.999999993452</v>
      </c>
      <c r="AE25" s="1">
        <f t="shared" si="9"/>
        <v>2160.000000006221</v>
      </c>
    </row>
    <row r="26" spans="1:31" ht="12.75">
      <c r="A26" s="17">
        <v>17</v>
      </c>
      <c r="B26" s="25">
        <v>37.1</v>
      </c>
      <c r="C26" s="25">
        <v>36.7</v>
      </c>
      <c r="D26" s="26">
        <v>6.4</v>
      </c>
      <c r="E26" s="26">
        <v>6.3</v>
      </c>
      <c r="F26" s="31">
        <v>0</v>
      </c>
      <c r="G26" s="25">
        <v>40.4</v>
      </c>
      <c r="H26" s="26">
        <v>232</v>
      </c>
      <c r="I26" s="27">
        <f t="shared" si="0"/>
        <v>1439.9999999986903</v>
      </c>
      <c r="J26" s="27">
        <f t="shared" si="1"/>
        <v>719.9999999993452</v>
      </c>
      <c r="K26" s="29">
        <v>6221.36</v>
      </c>
      <c r="L26" s="27">
        <f t="shared" si="2"/>
        <v>1439.9999999986903</v>
      </c>
      <c r="M26" s="29">
        <v>2572.62</v>
      </c>
      <c r="N26" s="27">
        <f t="shared" si="3"/>
        <v>719.9999999993452</v>
      </c>
      <c r="O26" s="31">
        <v>0.015</v>
      </c>
      <c r="P26" s="25">
        <v>87.2</v>
      </c>
      <c r="Q26" s="26">
        <v>494</v>
      </c>
      <c r="R26" s="27">
        <f t="shared" si="4"/>
        <v>5760.000000027503</v>
      </c>
      <c r="S26" s="27">
        <f t="shared" si="5"/>
        <v>1439.9999999986903</v>
      </c>
      <c r="T26" s="29">
        <v>8527.28</v>
      </c>
      <c r="U26" s="27">
        <f t="shared" si="6"/>
        <v>5760.000000027503</v>
      </c>
      <c r="V26" s="29">
        <v>3519.84</v>
      </c>
      <c r="W26" s="27">
        <f t="shared" si="7"/>
        <v>1439.9999999986903</v>
      </c>
      <c r="AD26" s="1">
        <f t="shared" si="8"/>
        <v>7200.000000026193</v>
      </c>
      <c r="AE26" s="1">
        <f t="shared" si="9"/>
        <v>2159.9999999980355</v>
      </c>
    </row>
    <row r="27" spans="1:31" ht="12.75">
      <c r="A27" s="17">
        <v>18</v>
      </c>
      <c r="B27" s="25">
        <v>37.1</v>
      </c>
      <c r="C27" s="25">
        <v>36.7</v>
      </c>
      <c r="D27" s="26">
        <v>6.4</v>
      </c>
      <c r="E27" s="26">
        <v>6.3</v>
      </c>
      <c r="F27" s="31">
        <v>0</v>
      </c>
      <c r="G27" s="25">
        <v>35.3</v>
      </c>
      <c r="H27" s="26">
        <v>205</v>
      </c>
      <c r="I27" s="27">
        <f t="shared" si="0"/>
        <v>2880.0000000137516</v>
      </c>
      <c r="J27" s="27">
        <f t="shared" si="1"/>
        <v>1079.9999999990177</v>
      </c>
      <c r="K27" s="29">
        <v>6221.52</v>
      </c>
      <c r="L27" s="27">
        <f t="shared" si="2"/>
        <v>2880.0000000137516</v>
      </c>
      <c r="M27" s="29">
        <v>2572.68</v>
      </c>
      <c r="N27" s="27">
        <f t="shared" si="3"/>
        <v>1079.9999999990177</v>
      </c>
      <c r="O27" s="31">
        <v>0.015</v>
      </c>
      <c r="P27" s="25">
        <v>86.3</v>
      </c>
      <c r="Q27" s="26">
        <v>491</v>
      </c>
      <c r="R27" s="27">
        <f t="shared" si="4"/>
        <v>5759.999999994761</v>
      </c>
      <c r="S27" s="27">
        <f t="shared" si="5"/>
        <v>1439.9999999986903</v>
      </c>
      <c r="T27" s="29">
        <v>8527.6</v>
      </c>
      <c r="U27" s="27">
        <f t="shared" si="6"/>
        <v>5759.999999994761</v>
      </c>
      <c r="V27" s="29">
        <v>3519.92</v>
      </c>
      <c r="W27" s="27">
        <f t="shared" si="7"/>
        <v>1439.9999999986903</v>
      </c>
      <c r="AD27" s="1">
        <f t="shared" si="8"/>
        <v>8640.000000008513</v>
      </c>
      <c r="AE27" s="1">
        <f t="shared" si="9"/>
        <v>2519.999999997708</v>
      </c>
    </row>
    <row r="28" spans="1:31" ht="12.75">
      <c r="A28" s="17">
        <v>19</v>
      </c>
      <c r="B28" s="25">
        <v>37.2</v>
      </c>
      <c r="C28" s="25">
        <v>36.8</v>
      </c>
      <c r="D28" s="26">
        <v>6.4</v>
      </c>
      <c r="E28" s="26">
        <v>6.3</v>
      </c>
      <c r="F28" s="31">
        <v>0</v>
      </c>
      <c r="G28" s="25">
        <v>34</v>
      </c>
      <c r="H28" s="26">
        <v>191</v>
      </c>
      <c r="I28" s="27">
        <f t="shared" si="0"/>
        <v>2879.9999999973807</v>
      </c>
      <c r="J28" s="27">
        <f t="shared" si="1"/>
        <v>359.9999999996726</v>
      </c>
      <c r="K28" s="29">
        <v>6221.68</v>
      </c>
      <c r="L28" s="27">
        <f t="shared" si="2"/>
        <v>2879.9999999973807</v>
      </c>
      <c r="M28" s="29">
        <v>2572.7</v>
      </c>
      <c r="N28" s="27">
        <f t="shared" si="3"/>
        <v>359.9999999996726</v>
      </c>
      <c r="O28" s="31">
        <v>0.015</v>
      </c>
      <c r="P28" s="25">
        <v>85.6</v>
      </c>
      <c r="Q28" s="26">
        <v>480</v>
      </c>
      <c r="R28" s="27">
        <f t="shared" si="4"/>
        <v>4319.999999996071</v>
      </c>
      <c r="S28" s="27">
        <f t="shared" si="5"/>
        <v>1439.9999999986903</v>
      </c>
      <c r="T28" s="29">
        <v>8527.84</v>
      </c>
      <c r="U28" s="27">
        <f t="shared" si="6"/>
        <v>4319.999999996071</v>
      </c>
      <c r="V28" s="29">
        <v>3520</v>
      </c>
      <c r="W28" s="27">
        <f t="shared" si="7"/>
        <v>1439.9999999986903</v>
      </c>
      <c r="AD28" s="1">
        <f t="shared" si="8"/>
        <v>7199.999999993452</v>
      </c>
      <c r="AE28" s="1">
        <f t="shared" si="9"/>
        <v>1799.999999998363</v>
      </c>
    </row>
    <row r="29" spans="1:31" ht="12.75">
      <c r="A29" s="17">
        <v>20</v>
      </c>
      <c r="B29" s="25">
        <v>37.3</v>
      </c>
      <c r="C29" s="25">
        <v>36.9</v>
      </c>
      <c r="D29" s="26">
        <v>6.5</v>
      </c>
      <c r="E29" s="26">
        <v>6.3</v>
      </c>
      <c r="F29" s="31">
        <v>0</v>
      </c>
      <c r="G29" s="25">
        <v>31.3</v>
      </c>
      <c r="H29" s="26">
        <v>187</v>
      </c>
      <c r="I29" s="27">
        <f t="shared" si="0"/>
        <v>1439.9999999986903</v>
      </c>
      <c r="J29" s="27">
        <f t="shared" si="1"/>
        <v>719.9999999993452</v>
      </c>
      <c r="K29" s="29">
        <v>6221.76</v>
      </c>
      <c r="L29" s="27">
        <f t="shared" si="2"/>
        <v>1439.9999999986903</v>
      </c>
      <c r="M29" s="29">
        <v>2572.74</v>
      </c>
      <c r="N29" s="27">
        <f t="shared" si="3"/>
        <v>719.9999999993452</v>
      </c>
      <c r="O29" s="31">
        <v>0.015</v>
      </c>
      <c r="P29" s="25">
        <v>84.2</v>
      </c>
      <c r="Q29" s="26">
        <v>484</v>
      </c>
      <c r="R29" s="27">
        <f t="shared" si="4"/>
        <v>4319.999999996071</v>
      </c>
      <c r="S29" s="27">
        <f t="shared" si="5"/>
        <v>719.9999999993452</v>
      </c>
      <c r="T29" s="29">
        <v>8528.08</v>
      </c>
      <c r="U29" s="27">
        <f t="shared" si="6"/>
        <v>4319.999999996071</v>
      </c>
      <c r="V29" s="29">
        <v>3520.04</v>
      </c>
      <c r="W29" s="27">
        <f t="shared" si="7"/>
        <v>719.9999999993452</v>
      </c>
      <c r="AD29" s="1">
        <f t="shared" si="8"/>
        <v>5759.999999994761</v>
      </c>
      <c r="AE29" s="1">
        <f t="shared" si="9"/>
        <v>1439.9999999986903</v>
      </c>
    </row>
    <row r="30" spans="1:31" ht="12.75">
      <c r="A30" s="17">
        <v>21</v>
      </c>
      <c r="B30" s="25">
        <v>37.4</v>
      </c>
      <c r="C30" s="25">
        <v>37</v>
      </c>
      <c r="D30" s="26">
        <v>6.5</v>
      </c>
      <c r="E30" s="26">
        <v>6.3</v>
      </c>
      <c r="F30" s="31">
        <v>0</v>
      </c>
      <c r="G30" s="25">
        <v>31.3</v>
      </c>
      <c r="H30" s="26">
        <v>178</v>
      </c>
      <c r="I30" s="27">
        <f t="shared" si="0"/>
        <v>2879.9999999973807</v>
      </c>
      <c r="J30" s="27">
        <f t="shared" si="1"/>
        <v>720.0000000075306</v>
      </c>
      <c r="K30" s="29">
        <v>6221.92</v>
      </c>
      <c r="L30" s="27">
        <f t="shared" si="2"/>
        <v>2879.9999999973807</v>
      </c>
      <c r="M30" s="29">
        <v>2572.78</v>
      </c>
      <c r="N30" s="27">
        <f t="shared" si="3"/>
        <v>720.0000000075306</v>
      </c>
      <c r="O30" s="31">
        <v>0.015</v>
      </c>
      <c r="P30" s="25">
        <v>80.7</v>
      </c>
      <c r="Q30" s="26">
        <v>464</v>
      </c>
      <c r="R30" s="27">
        <f t="shared" si="4"/>
        <v>5759.999999994761</v>
      </c>
      <c r="S30" s="27">
        <f t="shared" si="5"/>
        <v>2159.9999999980355</v>
      </c>
      <c r="T30" s="29">
        <v>8528.4</v>
      </c>
      <c r="U30" s="27">
        <f t="shared" si="6"/>
        <v>5759.999999994761</v>
      </c>
      <c r="V30" s="29">
        <v>3520.16</v>
      </c>
      <c r="W30" s="27">
        <f t="shared" si="7"/>
        <v>2159.9999999980355</v>
      </c>
      <c r="AD30" s="1">
        <f t="shared" si="8"/>
        <v>8639.999999992142</v>
      </c>
      <c r="AE30" s="1">
        <f t="shared" si="9"/>
        <v>2880.000000005566</v>
      </c>
    </row>
    <row r="31" spans="1:31" ht="12.75">
      <c r="A31" s="17">
        <v>22</v>
      </c>
      <c r="B31" s="25">
        <v>37.5</v>
      </c>
      <c r="C31" s="25">
        <v>37.1</v>
      </c>
      <c r="D31" s="26">
        <v>6.5</v>
      </c>
      <c r="E31" s="26">
        <v>6.3</v>
      </c>
      <c r="F31" s="31">
        <v>0</v>
      </c>
      <c r="G31" s="25">
        <v>28.9</v>
      </c>
      <c r="H31" s="26">
        <v>165</v>
      </c>
      <c r="I31" s="27">
        <f t="shared" si="0"/>
        <v>1439.9999999986903</v>
      </c>
      <c r="J31" s="27">
        <f t="shared" si="1"/>
        <v>719.9999999993452</v>
      </c>
      <c r="K31" s="29">
        <v>6222</v>
      </c>
      <c r="L31" s="27">
        <f t="shared" si="2"/>
        <v>1439.9999999986903</v>
      </c>
      <c r="M31" s="29">
        <v>2572.82</v>
      </c>
      <c r="N31" s="27">
        <f t="shared" si="3"/>
        <v>719.9999999993452</v>
      </c>
      <c r="O31" s="31">
        <v>0.015</v>
      </c>
      <c r="P31" s="25">
        <v>74.2</v>
      </c>
      <c r="Q31" s="26">
        <v>427</v>
      </c>
      <c r="R31" s="27">
        <f t="shared" si="4"/>
        <v>4319.999999996071</v>
      </c>
      <c r="S31" s="27">
        <f t="shared" si="5"/>
        <v>1439.9999999986903</v>
      </c>
      <c r="T31" s="29">
        <v>8528.64</v>
      </c>
      <c r="U31" s="27">
        <f t="shared" si="6"/>
        <v>4319.999999996071</v>
      </c>
      <c r="V31" s="29">
        <v>3520.24</v>
      </c>
      <c r="W31" s="27">
        <f t="shared" si="7"/>
        <v>1439.9999999986903</v>
      </c>
      <c r="AD31" s="1">
        <f t="shared" si="8"/>
        <v>5759.999999994761</v>
      </c>
      <c r="AE31" s="1">
        <f t="shared" si="9"/>
        <v>2159.9999999980355</v>
      </c>
    </row>
    <row r="32" spans="1:31" ht="12.75">
      <c r="A32" s="17">
        <v>23</v>
      </c>
      <c r="B32" s="25">
        <v>37.5</v>
      </c>
      <c r="C32" s="25">
        <v>37.2</v>
      </c>
      <c r="D32" s="26">
        <v>6.5</v>
      </c>
      <c r="E32" s="26">
        <v>6.3</v>
      </c>
      <c r="F32" s="31">
        <v>0</v>
      </c>
      <c r="G32" s="25">
        <v>26.6</v>
      </c>
      <c r="H32" s="26">
        <v>155</v>
      </c>
      <c r="I32" s="27">
        <f t="shared" si="0"/>
        <v>1439.9999999986903</v>
      </c>
      <c r="J32" s="27">
        <f t="shared" si="1"/>
        <v>719.9999999993452</v>
      </c>
      <c r="K32" s="29">
        <v>6222.08</v>
      </c>
      <c r="L32" s="27">
        <f t="shared" si="2"/>
        <v>1439.9999999986903</v>
      </c>
      <c r="M32" s="29">
        <v>2572.86</v>
      </c>
      <c r="N32" s="27">
        <f t="shared" si="3"/>
        <v>719.9999999993452</v>
      </c>
      <c r="O32" s="31">
        <v>0.015</v>
      </c>
      <c r="P32" s="25">
        <v>67.6</v>
      </c>
      <c r="Q32" s="26">
        <v>385</v>
      </c>
      <c r="R32" s="27">
        <f t="shared" si="4"/>
        <v>4319.999999996071</v>
      </c>
      <c r="S32" s="27">
        <f t="shared" si="5"/>
        <v>720.0000000075306</v>
      </c>
      <c r="T32" s="29">
        <v>8528.88</v>
      </c>
      <c r="U32" s="27">
        <f t="shared" si="6"/>
        <v>4319.999999996071</v>
      </c>
      <c r="V32" s="29">
        <v>3520.28</v>
      </c>
      <c r="W32" s="27">
        <f t="shared" si="7"/>
        <v>720.0000000075306</v>
      </c>
      <c r="AD32" s="1">
        <f t="shared" si="8"/>
        <v>5759.999999994761</v>
      </c>
      <c r="AE32" s="1">
        <f t="shared" si="9"/>
        <v>1440.0000000068758</v>
      </c>
    </row>
    <row r="33" spans="1:31" ht="12.75">
      <c r="A33" s="17">
        <v>24</v>
      </c>
      <c r="B33" s="25">
        <v>37.5</v>
      </c>
      <c r="C33" s="25">
        <v>37.2</v>
      </c>
      <c r="D33" s="26">
        <v>6.5</v>
      </c>
      <c r="E33" s="26">
        <v>6.3</v>
      </c>
      <c r="F33" s="31">
        <v>0</v>
      </c>
      <c r="G33" s="25">
        <v>24.1</v>
      </c>
      <c r="H33" s="26">
        <v>140</v>
      </c>
      <c r="I33" s="27">
        <f t="shared" si="0"/>
        <v>1439.9999999986903</v>
      </c>
      <c r="J33" s="27">
        <f t="shared" si="1"/>
        <v>719.9999999993452</v>
      </c>
      <c r="K33" s="29">
        <v>6222.16</v>
      </c>
      <c r="L33" s="27">
        <f t="shared" si="2"/>
        <v>1439.9999999986903</v>
      </c>
      <c r="M33" s="29">
        <v>2572.9</v>
      </c>
      <c r="N33" s="27">
        <f t="shared" si="3"/>
        <v>719.9999999993452</v>
      </c>
      <c r="O33" s="31">
        <v>0.015</v>
      </c>
      <c r="P33" s="25">
        <v>60.6</v>
      </c>
      <c r="Q33" s="26">
        <v>353</v>
      </c>
      <c r="R33" s="27">
        <f t="shared" si="4"/>
        <v>4320.000000028813</v>
      </c>
      <c r="S33" s="27">
        <f t="shared" si="5"/>
        <v>1439.9999999986903</v>
      </c>
      <c r="T33" s="29">
        <v>8529.12</v>
      </c>
      <c r="U33" s="27">
        <f t="shared" si="6"/>
        <v>4320.000000028813</v>
      </c>
      <c r="V33" s="29">
        <v>3520.36</v>
      </c>
      <c r="W33" s="27">
        <f t="shared" si="7"/>
        <v>1439.9999999986903</v>
      </c>
      <c r="AD33" s="1">
        <f t="shared" si="8"/>
        <v>5760.000000027503</v>
      </c>
      <c r="AE33" s="1">
        <f t="shared" si="9"/>
        <v>2159.9999999980355</v>
      </c>
    </row>
    <row r="34" spans="1:23" ht="12.75">
      <c r="A34" s="17" t="s">
        <v>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7">
        <f>SUM(L10:L33)</f>
        <v>48960.000000004584</v>
      </c>
      <c r="M34" s="18"/>
      <c r="N34" s="27">
        <f>SUM(N10:N33)</f>
        <v>17640.000000000327</v>
      </c>
      <c r="O34" s="18"/>
      <c r="P34" s="18"/>
      <c r="Q34" s="18"/>
      <c r="R34" s="18"/>
      <c r="S34" s="18"/>
      <c r="T34" s="18"/>
      <c r="U34" s="27">
        <f>SUM(U10:U33)</f>
        <v>106560.00000000131</v>
      </c>
      <c r="V34" s="18"/>
      <c r="W34" s="27">
        <f>SUM(W10:W33)</f>
        <v>32400.000000003274</v>
      </c>
    </row>
    <row r="35" spans="1:22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ht="12.75">
      <c r="T36" s="1" t="s">
        <v>26</v>
      </c>
    </row>
    <row r="38" spans="1:15" ht="12.75">
      <c r="A38" s="11"/>
      <c r="B38" s="11"/>
      <c r="C38" s="11"/>
      <c r="D38" s="11"/>
      <c r="E38" s="11"/>
      <c r="F38" s="11"/>
      <c r="G38" s="11"/>
      <c r="O38" s="1" t="s">
        <v>25</v>
      </c>
    </row>
    <row r="39" spans="1:12" ht="12.75">
      <c r="A39" s="19"/>
      <c r="B39" s="19"/>
      <c r="C39" s="11"/>
      <c r="D39" s="11"/>
      <c r="E39" s="19"/>
      <c r="F39" s="19"/>
      <c r="G39" s="19"/>
      <c r="H39" s="11"/>
      <c r="I39" s="11"/>
      <c r="J39" s="11"/>
      <c r="K39" s="11"/>
      <c r="L39" s="11"/>
    </row>
    <row r="40" spans="1:17" ht="12.75">
      <c r="A40" s="19"/>
      <c r="B40" s="19"/>
      <c r="C40" s="11"/>
      <c r="D40" s="11"/>
      <c r="E40" s="19"/>
      <c r="F40" s="19"/>
      <c r="G40" s="19"/>
      <c r="H40" s="11"/>
      <c r="I40" s="19"/>
      <c r="J40" s="19"/>
      <c r="K40" s="11"/>
      <c r="L40" s="11"/>
      <c r="M40" s="11"/>
      <c r="N40" s="11"/>
      <c r="O40" s="19"/>
      <c r="P40" s="19"/>
      <c r="Q40" s="11"/>
    </row>
    <row r="41" spans="1:17" ht="12.75">
      <c r="A41" s="19"/>
      <c r="B41" s="19"/>
      <c r="C41" s="11"/>
      <c r="D41" s="11"/>
      <c r="E41" s="19"/>
      <c r="F41" s="19"/>
      <c r="G41" s="19"/>
      <c r="H41" s="19"/>
      <c r="I41" s="19"/>
      <c r="J41" s="19"/>
      <c r="K41" s="19"/>
      <c r="L41" s="11"/>
      <c r="M41" s="11"/>
      <c r="N41" s="11"/>
      <c r="O41" s="19"/>
      <c r="P41" s="19"/>
      <c r="Q41" s="11"/>
    </row>
    <row r="42" spans="1:17" ht="12.75">
      <c r="A42" s="19"/>
      <c r="B42" s="19"/>
      <c r="C42" s="11"/>
      <c r="D42" s="11"/>
      <c r="E42" s="19"/>
      <c r="F42" s="19"/>
      <c r="G42" s="19"/>
      <c r="H42" s="19"/>
      <c r="I42" s="19"/>
      <c r="J42" s="19"/>
      <c r="K42" s="19"/>
      <c r="L42" s="19"/>
      <c r="M42" s="11"/>
      <c r="N42" s="11"/>
      <c r="O42" s="19"/>
      <c r="P42" s="19"/>
      <c r="Q42" s="11"/>
    </row>
    <row r="43" spans="1:17" ht="12.75">
      <c r="A43" s="19"/>
      <c r="B43" s="19"/>
      <c r="C43" s="11"/>
      <c r="D43" s="11"/>
      <c r="E43" s="19"/>
      <c r="F43" s="19"/>
      <c r="G43" s="19"/>
      <c r="H43" s="19"/>
      <c r="I43" s="19"/>
      <c r="J43" s="19"/>
      <c r="K43" s="19"/>
      <c r="L43" s="19"/>
      <c r="M43" s="11"/>
      <c r="N43" s="11"/>
      <c r="O43" s="19"/>
      <c r="P43" s="19"/>
      <c r="Q43" s="11"/>
    </row>
    <row r="44" spans="1:17" ht="12.75">
      <c r="A44" s="19"/>
      <c r="B44" s="19"/>
      <c r="C44" s="11"/>
      <c r="D44" s="11"/>
      <c r="E44" s="19"/>
      <c r="F44" s="19"/>
      <c r="G44" s="19"/>
      <c r="H44" s="19"/>
      <c r="I44" s="19"/>
      <c r="J44" s="19"/>
      <c r="K44" s="19"/>
      <c r="L44" s="19"/>
      <c r="M44" s="11"/>
      <c r="N44" s="11"/>
      <c r="O44" s="19"/>
      <c r="P44" s="19"/>
      <c r="Q44" s="11"/>
    </row>
    <row r="45" spans="1:17" ht="12.75">
      <c r="A45" s="19"/>
      <c r="B45" s="19"/>
      <c r="C45" s="11"/>
      <c r="D45" s="11"/>
      <c r="E45" s="19"/>
      <c r="F45" s="19"/>
      <c r="G45" s="19"/>
      <c r="H45" s="19"/>
      <c r="I45" s="19"/>
      <c r="J45" s="19"/>
      <c r="K45" s="19"/>
      <c r="L45" s="19"/>
      <c r="M45" s="11"/>
      <c r="N45" s="11"/>
      <c r="O45" s="19"/>
      <c r="P45" s="19"/>
      <c r="Q45" s="11"/>
    </row>
    <row r="46" spans="1:17" ht="12.75">
      <c r="A46" s="19"/>
      <c r="B46" s="19"/>
      <c r="C46" s="11"/>
      <c r="D46" s="11"/>
      <c r="E46" s="19"/>
      <c r="F46" s="19"/>
      <c r="G46" s="19"/>
      <c r="H46" s="19"/>
      <c r="I46" s="19"/>
      <c r="J46" s="19"/>
      <c r="K46" s="19"/>
      <c r="L46" s="19"/>
      <c r="M46" s="11"/>
      <c r="N46" s="11"/>
      <c r="O46" s="19"/>
      <c r="P46" s="19"/>
      <c r="Q46" s="11"/>
    </row>
    <row r="47" spans="1:17" ht="12.75">
      <c r="A47" s="19"/>
      <c r="B47" s="19"/>
      <c r="C47" s="11"/>
      <c r="D47" s="11"/>
      <c r="E47" s="19"/>
      <c r="F47" s="19"/>
      <c r="G47" s="19"/>
      <c r="H47" s="19"/>
      <c r="I47" s="19"/>
      <c r="J47" s="19"/>
      <c r="K47" s="19"/>
      <c r="L47" s="19"/>
      <c r="M47" s="11"/>
      <c r="N47" s="11"/>
      <c r="O47" s="19"/>
      <c r="P47" s="19"/>
      <c r="Q47" s="11"/>
    </row>
    <row r="48" spans="1:17" ht="12.75">
      <c r="A48" s="19"/>
      <c r="B48" s="19"/>
      <c r="C48" s="11"/>
      <c r="D48" s="11"/>
      <c r="E48" s="19"/>
      <c r="F48" s="19"/>
      <c r="G48" s="19"/>
      <c r="H48" s="19"/>
      <c r="I48" s="19"/>
      <c r="J48" s="19"/>
      <c r="K48" s="19"/>
      <c r="L48" s="19"/>
      <c r="M48" s="11"/>
      <c r="N48" s="11"/>
      <c r="O48" s="19"/>
      <c r="P48" s="19"/>
      <c r="Q48" s="11"/>
    </row>
    <row r="49" spans="1:17" ht="12.75">
      <c r="A49" s="19"/>
      <c r="B49" s="19"/>
      <c r="C49" s="11"/>
      <c r="D49" s="11"/>
      <c r="E49" s="19"/>
      <c r="F49" s="19"/>
      <c r="G49" s="19"/>
      <c r="H49" s="19"/>
      <c r="I49" s="19"/>
      <c r="J49" s="19"/>
      <c r="K49" s="19"/>
      <c r="L49" s="19"/>
      <c r="M49" s="11"/>
      <c r="N49" s="11"/>
      <c r="O49" s="19"/>
      <c r="P49" s="19"/>
      <c r="Q49" s="11"/>
    </row>
    <row r="50" spans="1:17" ht="12.75">
      <c r="A50" s="19"/>
      <c r="B50" s="19"/>
      <c r="C50" s="11"/>
      <c r="D50" s="11"/>
      <c r="E50" s="19"/>
      <c r="F50" s="19"/>
      <c r="G50" s="19"/>
      <c r="H50" s="19"/>
      <c r="I50" s="19"/>
      <c r="J50" s="19"/>
      <c r="K50" s="19"/>
      <c r="L50" s="19"/>
      <c r="M50" s="11"/>
      <c r="N50" s="11"/>
      <c r="O50" s="19"/>
      <c r="P50" s="19"/>
      <c r="Q50" s="11"/>
    </row>
    <row r="51" spans="1:17" ht="12.75">
      <c r="A51" s="19"/>
      <c r="B51" s="19"/>
      <c r="C51" s="11"/>
      <c r="D51" s="11"/>
      <c r="E51" s="19"/>
      <c r="F51" s="19"/>
      <c r="G51" s="19"/>
      <c r="H51" s="19"/>
      <c r="I51" s="19"/>
      <c r="J51" s="19"/>
      <c r="K51" s="19"/>
      <c r="L51" s="19"/>
      <c r="M51" s="11"/>
      <c r="N51" s="11"/>
      <c r="O51" s="19"/>
      <c r="P51" s="19"/>
      <c r="Q51" s="11"/>
    </row>
    <row r="52" spans="1:17" ht="12.75">
      <c r="A52" s="19"/>
      <c r="B52" s="19"/>
      <c r="C52" s="11"/>
      <c r="D52" s="11"/>
      <c r="E52" s="19"/>
      <c r="F52" s="19"/>
      <c r="G52" s="19"/>
      <c r="H52" s="19"/>
      <c r="I52" s="19"/>
      <c r="J52" s="19"/>
      <c r="K52" s="19"/>
      <c r="L52" s="19"/>
      <c r="M52" s="11"/>
      <c r="N52" s="11"/>
      <c r="O52" s="19"/>
      <c r="P52" s="19"/>
      <c r="Q52" s="11"/>
    </row>
    <row r="53" spans="1:17" ht="12.75">
      <c r="A53" s="19"/>
      <c r="B53" s="19"/>
      <c r="C53" s="11"/>
      <c r="D53" s="11"/>
      <c r="E53" s="19"/>
      <c r="F53" s="19"/>
      <c r="G53" s="19"/>
      <c r="H53" s="19"/>
      <c r="I53" s="19"/>
      <c r="J53" s="19"/>
      <c r="K53" s="19"/>
      <c r="L53" s="19"/>
      <c r="M53" s="11"/>
      <c r="N53" s="11"/>
      <c r="O53" s="19"/>
      <c r="P53" s="19"/>
      <c r="Q53" s="11"/>
    </row>
    <row r="54" spans="1:17" ht="12.75">
      <c r="A54" s="19"/>
      <c r="B54" s="19"/>
      <c r="C54" s="11"/>
      <c r="D54" s="11"/>
      <c r="E54" s="19"/>
      <c r="F54" s="19"/>
      <c r="G54" s="19"/>
      <c r="H54" s="19"/>
      <c r="I54" s="19"/>
      <c r="J54" s="19"/>
      <c r="K54" s="19"/>
      <c r="L54" s="19"/>
      <c r="M54" s="11"/>
      <c r="N54" s="11"/>
      <c r="O54" s="19"/>
      <c r="P54" s="19"/>
      <c r="Q54" s="11"/>
    </row>
    <row r="55" spans="1:17" ht="12.75">
      <c r="A55" s="19"/>
      <c r="B55" s="19"/>
      <c r="C55" s="11"/>
      <c r="D55" s="11"/>
      <c r="E55" s="19"/>
      <c r="F55" s="19"/>
      <c r="G55" s="19"/>
      <c r="H55" s="19"/>
      <c r="I55" s="19"/>
      <c r="J55" s="19"/>
      <c r="K55" s="19"/>
      <c r="L55" s="19"/>
      <c r="M55" s="11"/>
      <c r="N55" s="11"/>
      <c r="O55" s="19"/>
      <c r="P55" s="19"/>
      <c r="Q55" s="11"/>
    </row>
    <row r="56" spans="1:17" ht="12.75">
      <c r="A56" s="19"/>
      <c r="B56" s="19"/>
      <c r="C56" s="11"/>
      <c r="D56" s="11"/>
      <c r="E56" s="19"/>
      <c r="F56" s="19"/>
      <c r="G56" s="19"/>
      <c r="H56" s="19"/>
      <c r="I56" s="19"/>
      <c r="J56" s="19"/>
      <c r="K56" s="19"/>
      <c r="L56" s="19"/>
      <c r="M56" s="11"/>
      <c r="N56" s="11"/>
      <c r="O56" s="19"/>
      <c r="P56" s="19"/>
      <c r="Q56" s="11"/>
    </row>
    <row r="57" spans="1:17" ht="12.75">
      <c r="A57" s="19"/>
      <c r="B57" s="19"/>
      <c r="C57" s="11"/>
      <c r="D57" s="11"/>
      <c r="E57" s="19"/>
      <c r="F57" s="19"/>
      <c r="G57" s="19"/>
      <c r="H57" s="19"/>
      <c r="I57" s="19"/>
      <c r="J57" s="19"/>
      <c r="K57" s="19"/>
      <c r="L57" s="19"/>
      <c r="M57" s="11"/>
      <c r="N57" s="11"/>
      <c r="O57" s="19"/>
      <c r="P57" s="19"/>
      <c r="Q57" s="11"/>
    </row>
    <row r="58" spans="1:17" ht="12.75">
      <c r="A58" s="19"/>
      <c r="B58" s="19"/>
      <c r="C58" s="11"/>
      <c r="D58" s="11"/>
      <c r="E58" s="19"/>
      <c r="F58" s="19"/>
      <c r="G58" s="19"/>
      <c r="H58" s="19"/>
      <c r="I58" s="19"/>
      <c r="J58" s="19"/>
      <c r="K58" s="19"/>
      <c r="L58" s="19"/>
      <c r="M58" s="11"/>
      <c r="N58" s="11"/>
      <c r="O58" s="19"/>
      <c r="P58" s="19"/>
      <c r="Q58" s="11"/>
    </row>
    <row r="59" spans="1:17" ht="12.75">
      <c r="A59" s="19"/>
      <c r="B59" s="19"/>
      <c r="C59" s="11"/>
      <c r="D59" s="11"/>
      <c r="E59" s="19"/>
      <c r="F59" s="19"/>
      <c r="G59" s="19"/>
      <c r="H59" s="19"/>
      <c r="I59" s="19"/>
      <c r="J59" s="19"/>
      <c r="K59" s="19"/>
      <c r="L59" s="19"/>
      <c r="M59" s="11"/>
      <c r="N59" s="11"/>
      <c r="O59" s="19"/>
      <c r="P59" s="19"/>
      <c r="Q59" s="11"/>
    </row>
    <row r="60" spans="1:17" ht="12.75">
      <c r="A60" s="19"/>
      <c r="B60" s="19"/>
      <c r="C60" s="11"/>
      <c r="D60" s="11"/>
      <c r="E60" s="19"/>
      <c r="F60" s="19"/>
      <c r="G60" s="19"/>
      <c r="H60" s="19"/>
      <c r="I60" s="19"/>
      <c r="J60" s="19"/>
      <c r="K60" s="19"/>
      <c r="L60" s="19"/>
      <c r="M60" s="11"/>
      <c r="N60" s="11"/>
      <c r="O60" s="19"/>
      <c r="P60" s="19"/>
      <c r="Q60" s="11"/>
    </row>
    <row r="61" spans="1:17" ht="12.75">
      <c r="A61" s="19"/>
      <c r="B61" s="19"/>
      <c r="C61" s="11"/>
      <c r="D61" s="11"/>
      <c r="E61" s="19"/>
      <c r="F61" s="19"/>
      <c r="G61" s="19"/>
      <c r="H61" s="19"/>
      <c r="I61" s="19"/>
      <c r="J61" s="19"/>
      <c r="K61" s="19"/>
      <c r="L61" s="19"/>
      <c r="M61" s="11"/>
      <c r="N61" s="11"/>
      <c r="O61" s="19"/>
      <c r="P61" s="19"/>
      <c r="Q61" s="11"/>
    </row>
    <row r="62" spans="1:17" ht="12.75">
      <c r="A62" s="19"/>
      <c r="B62" s="19"/>
      <c r="C62" s="11"/>
      <c r="D62" s="11"/>
      <c r="E62" s="19"/>
      <c r="F62" s="19"/>
      <c r="G62" s="19"/>
      <c r="H62" s="19"/>
      <c r="I62" s="19"/>
      <c r="J62" s="19"/>
      <c r="K62" s="19"/>
      <c r="L62" s="19"/>
      <c r="M62" s="11"/>
      <c r="N62" s="11"/>
      <c r="O62" s="19"/>
      <c r="P62" s="19"/>
      <c r="Q62" s="11"/>
    </row>
    <row r="63" spans="1:17" ht="12.75">
      <c r="A63" s="11"/>
      <c r="B63" s="11"/>
      <c r="C63" s="11"/>
      <c r="D63" s="11"/>
      <c r="E63" s="11"/>
      <c r="F63" s="11"/>
      <c r="G63" s="19"/>
      <c r="H63" s="19"/>
      <c r="I63" s="19"/>
      <c r="J63" s="19"/>
      <c r="K63" s="19"/>
      <c r="L63" s="19"/>
      <c r="M63" s="11"/>
      <c r="N63" s="11"/>
      <c r="O63" s="19"/>
      <c r="P63" s="19"/>
      <c r="Q63" s="11"/>
    </row>
    <row r="64" spans="7:17" ht="12.75">
      <c r="G64" s="19"/>
      <c r="H64" s="19"/>
      <c r="I64" s="19"/>
      <c r="J64" s="11"/>
      <c r="K64" s="19"/>
      <c r="L64" s="19"/>
      <c r="M64" s="11"/>
      <c r="N64" s="11"/>
      <c r="O64" s="11"/>
      <c r="P64" s="11"/>
      <c r="Q64" s="20"/>
    </row>
    <row r="65" spans="7:13" ht="12.75">
      <c r="G65" s="19"/>
      <c r="H65" s="19"/>
      <c r="I65" s="19"/>
      <c r="J65" s="11"/>
      <c r="K65" s="19"/>
      <c r="L65" s="19"/>
      <c r="M65" s="11"/>
    </row>
    <row r="66" spans="9:13" ht="12.75">
      <c r="I66" s="19"/>
      <c r="M66" s="11"/>
    </row>
  </sheetData>
  <sheetProtection/>
  <printOptions/>
  <pageMargins left="0.75" right="0.75" top="1" bottom="1" header="0.5" footer="0.5"/>
  <pageSetup horizontalDpi="600" verticalDpi="600" orientation="landscape" paperSize="9" scale="95" r:id="rId1"/>
  <colBreaks count="1" manualBreakCount="1">
    <brk id="1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BG5</cp:lastModifiedBy>
  <cp:lastPrinted>2021-12-24T12:25:49Z</cp:lastPrinted>
  <dcterms:created xsi:type="dcterms:W3CDTF">2009-06-10T11:32:07Z</dcterms:created>
  <dcterms:modified xsi:type="dcterms:W3CDTF">2021-12-24T12:30:47Z</dcterms:modified>
  <cp:category/>
  <cp:version/>
  <cp:contentType/>
  <cp:contentStatus/>
</cp:coreProperties>
</file>